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6" i="1" l="1"/>
  <c r="D31" i="1" l="1"/>
  <c r="D29" i="1"/>
  <c r="D26" i="1"/>
  <c r="D24" i="1"/>
  <c r="D19" i="1"/>
  <c r="D15" i="1"/>
  <c r="C31" i="1"/>
  <c r="C29" i="1"/>
  <c r="C26" i="1"/>
  <c r="C24" i="1"/>
  <c r="C19" i="1"/>
  <c r="C15" i="1"/>
  <c r="C6" i="1"/>
  <c r="C38" i="1" l="1"/>
  <c r="D38" i="1"/>
  <c r="E38" i="1" l="1"/>
  <c r="F38" i="1"/>
  <c r="E7" i="1"/>
  <c r="F7" i="1"/>
  <c r="E8" i="1"/>
  <c r="F8" i="1"/>
  <c r="E12" i="1"/>
  <c r="F12" i="1"/>
  <c r="E17" i="1"/>
  <c r="F17" i="1"/>
  <c r="E19" i="1"/>
  <c r="F19" i="1"/>
  <c r="E20" i="1"/>
  <c r="F20" i="1"/>
  <c r="E33" i="1" l="1"/>
  <c r="F33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F6" i="1" l="1"/>
  <c r="F9" i="1"/>
  <c r="F10" i="1"/>
  <c r="F11" i="1"/>
  <c r="F13" i="1"/>
  <c r="F14" i="1"/>
  <c r="F15" i="1"/>
  <c r="F16" i="1"/>
  <c r="F18" i="1"/>
  <c r="F21" i="1"/>
  <c r="F22" i="1"/>
  <c r="F24" i="1"/>
  <c r="F25" i="1"/>
  <c r="F26" i="1"/>
  <c r="F27" i="1"/>
  <c r="F28" i="1"/>
  <c r="F29" i="1"/>
  <c r="F30" i="1"/>
  <c r="F31" i="1"/>
  <c r="F32" i="1"/>
  <c r="F34" i="1"/>
  <c r="F35" i="1"/>
  <c r="F36" i="1"/>
  <c r="F37" i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<sst xmlns="http://schemas.openxmlformats.org/spreadsheetml/2006/main" count="79" uniqueCount="79">
  <si>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</si>
  <si>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</si>
  <si>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</si>
  <si>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</si>
  <si>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</si>
  <si>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</si>
  <si>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</si>
  <si>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</si>
  <si>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</si>
  <si>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</si>
  <si>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</si>
  <si>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</si>
  <si>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</si>
  <si>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</si>
  <si>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</si>
  <si>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</si>
  <si>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</si>
  <si>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</si>
  <si>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</si>
  <si>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</si>
  <si>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</si>
  <si>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</si>
  <si>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</si>
  <si>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</si>
  <si>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</si>
  <si>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</si>
  <si>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</si>
  <si>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</si>
  <si>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</si>
  <si>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</si>
  <si>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</si>
  <si>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</si>
  <si>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</si>
  <si>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</si>
  <si>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</si>
  <si>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</si>
  <si>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</si>
  <si>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</si>
  <si>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</si>
  <si>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</si>
  <si>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</si>
  <si>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</si>
  <si>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</si>
  <si>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</si>
  <si>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</si>
  <si>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</si>
  <si>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</si>
  <si>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</si>
  <si>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</si>
  <si>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</si>
  <si>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</si>
  <si>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</si>
  <si>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</si>
  <si>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</si>
  <si>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</si>
  <si>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</si>
  <si>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</si>
  <si>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</si>
  <si>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</si>
  <si>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</si>
  <si>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</si>
  <si>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</si>
  <si>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</si>
  <si>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</si>
  <si>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</si>
  <si>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</si>
  <si>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</si>
  <si>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</si>
  <si>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</si>
  <si>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</si>
  <si>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</si>
  <si>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</si>
  <si>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</si>
  <si>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</si>
  <si>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Хурсанова Татьяна Владимировна</t>
  </si>
  <si>
    <t>Приложение к сведениям об исполнении бюджета  района
по состоянию на 01.03.2020</t>
  </si>
  <si>
    <t>на 01.03.2020</t>
  </si>
  <si>
    <t>И.о. 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</si>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</sst>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topLeftCell="A13" workbookViewId="0">
      <selection activeCell="D18" sqref="D18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2" t="s">
        <v>75</v>
      </c>
      <c r="D1" s="43"/>
      <c r="E1" s="43"/>
      <c r="F1" s="43"/>
    </row>
    <row r="2" spans="1:6" ht="24" customHeight="1" x14ac:dyDescent="0.25">
      <c r="A2" s="41" t="s">
        <v>54</v>
      </c>
      <c r="B2" s="41"/>
      <c r="C2" s="41"/>
      <c r="D2" s="41"/>
      <c r="E2" s="41"/>
      <c r="F2" s="41"/>
    </row>
    <row r="3" spans="1:6" ht="19.5" customHeight="1" x14ac:dyDescent="0.25">
      <c r="A3" s="41" t="s">
        <v>76</v>
      </c>
      <c r="B3" s="41"/>
      <c r="C3" s="41"/>
      <c r="D3" s="41"/>
      <c r="E3" s="41"/>
      <c r="F3" s="41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396052.80000000005</v>
      </c>
      <c r="D6" s="30">
        <f>SUM(D7:D14)</f>
        <v>44010.600000000006</v>
      </c>
      <c r="E6" s="18">
        <f t="shared" ref="E6:E37" si="0">D6-C6</f>
        <v>-352042.20000000007</v>
      </c>
      <c r="F6" s="19">
        <f t="shared" ref="F6:F38" si="1">D6/C6*100</f>
        <v>11.112306237956151</v>
      </c>
    </row>
    <row r="7" spans="1:6" ht="15" outlineLevel="1" x14ac:dyDescent="0.2">
      <c r="A7" s="31" t="s">
        <v>4</v>
      </c>
      <c r="B7" s="32" t="s">
        <v>5</v>
      </c>
      <c r="C7" s="33">
        <v>87763.3</v>
      </c>
      <c r="D7" s="33">
        <v>8471.2999999999993</v>
      </c>
      <c r="E7" s="20">
        <f t="shared" si="0"/>
        <v>-79292</v>
      </c>
      <c r="F7" s="21">
        <f t="shared" si="1"/>
        <v>9.6524401429754789</v>
      </c>
    </row>
    <row r="8" spans="1:6" ht="30" outlineLevel="1" x14ac:dyDescent="0.2">
      <c r="A8" s="31" t="s">
        <v>6</v>
      </c>
      <c r="B8" s="32" t="s">
        <v>7</v>
      </c>
      <c r="C8" s="33">
        <v>5254.6</v>
      </c>
      <c r="D8" s="33">
        <v>78.7</v>
      </c>
      <c r="E8" s="20">
        <f t="shared" si="0"/>
        <v>-5175.9000000000005</v>
      </c>
      <c r="F8" s="21">
        <f t="shared" si="1"/>
        <v>1.4977353176264605</v>
      </c>
    </row>
    <row r="9" spans="1:6" ht="45" outlineLevel="1" x14ac:dyDescent="0.2">
      <c r="A9" s="31" t="s">
        <v>8</v>
      </c>
      <c r="B9" s="32" t="s">
        <v>9</v>
      </c>
      <c r="C9" s="33">
        <v>682.4</v>
      </c>
      <c r="D9" s="33">
        <v>43.4</v>
      </c>
      <c r="E9" s="20">
        <f t="shared" si="0"/>
        <v>-639</v>
      </c>
      <c r="F9" s="21">
        <f t="shared" si="1"/>
        <v>6.3599062133645949</v>
      </c>
    </row>
    <row r="10" spans="1:6" ht="30" outlineLevel="1" x14ac:dyDescent="0.2">
      <c r="A10" s="31" t="s">
        <v>10</v>
      </c>
      <c r="B10" s="32" t="s">
        <v>11</v>
      </c>
      <c r="C10" s="33">
        <v>26446.6</v>
      </c>
      <c r="D10" s="33">
        <v>2221</v>
      </c>
      <c r="E10" s="20">
        <f t="shared" si="0"/>
        <v>-24225.599999999999</v>
      </c>
      <c r="F10" s="21">
        <f t="shared" si="1"/>
        <v>8.3980549484621836</v>
      </c>
    </row>
    <row r="11" spans="1:6" ht="15" outlineLevel="1" x14ac:dyDescent="0.2">
      <c r="A11" s="31" t="s">
        <v>12</v>
      </c>
      <c r="B11" s="32" t="s">
        <v>13</v>
      </c>
      <c r="C11" s="33">
        <v>204158.6</v>
      </c>
      <c r="D11" s="33">
        <v>27052.9</v>
      </c>
      <c r="E11" s="20">
        <f t="shared" si="0"/>
        <v>-177105.7</v>
      </c>
      <c r="F11" s="21">
        <f t="shared" si="1"/>
        <v>13.250923546693599</v>
      </c>
    </row>
    <row r="12" spans="1:6" ht="30" outlineLevel="1" x14ac:dyDescent="0.2">
      <c r="A12" s="31" t="s">
        <v>14</v>
      </c>
      <c r="B12" s="32" t="s">
        <v>15</v>
      </c>
      <c r="C12" s="33">
        <v>11368.9</v>
      </c>
      <c r="D12" s="33">
        <v>744.3</v>
      </c>
      <c r="E12" s="20">
        <f t="shared" si="0"/>
        <v>-10624.6</v>
      </c>
      <c r="F12" s="21">
        <f t="shared" si="1"/>
        <v>6.5468075187573112</v>
      </c>
    </row>
    <row r="13" spans="1:6" ht="45" outlineLevel="1" x14ac:dyDescent="0.2">
      <c r="A13" s="31" t="s">
        <v>16</v>
      </c>
      <c r="B13" s="32" t="s">
        <v>17</v>
      </c>
      <c r="C13" s="33">
        <v>1731.9</v>
      </c>
      <c r="D13" s="33">
        <v>0</v>
      </c>
      <c r="E13" s="20">
        <f t="shared" si="0"/>
        <v>-1731.9</v>
      </c>
      <c r="F13" s="21">
        <f t="shared" si="1"/>
        <v>0</v>
      </c>
    </row>
    <row r="14" spans="1:6" s="1" customFormat="1" ht="45" x14ac:dyDescent="0.2">
      <c r="A14" s="31" t="s">
        <v>18</v>
      </c>
      <c r="B14" s="32" t="s">
        <v>19</v>
      </c>
      <c r="C14" s="33">
        <v>58646.5</v>
      </c>
      <c r="D14" s="33">
        <v>5399</v>
      </c>
      <c r="E14" s="20">
        <f t="shared" si="0"/>
        <v>-53247.5</v>
      </c>
      <c r="F14" s="21">
        <f t="shared" si="1"/>
        <v>9.2060054734724162</v>
      </c>
    </row>
    <row r="15" spans="1:6" ht="28.5" outlineLevel="1" x14ac:dyDescent="0.2">
      <c r="A15" s="28" t="s">
        <v>20</v>
      </c>
      <c r="B15" s="29" t="s">
        <v>21</v>
      </c>
      <c r="C15" s="30">
        <f>SUM(C16:C18)</f>
        <v>291580.7</v>
      </c>
      <c r="D15" s="30">
        <f>SUM(D16:D18)</f>
        <v>7184.7000000000007</v>
      </c>
      <c r="E15" s="18">
        <f t="shared" si="0"/>
        <v>-284396</v>
      </c>
      <c r="F15" s="19">
        <f t="shared" si="1"/>
        <v>2.4640519760052708</v>
      </c>
    </row>
    <row r="16" spans="1:6" ht="30" outlineLevel="1" x14ac:dyDescent="0.2">
      <c r="A16" s="31" t="s">
        <v>22</v>
      </c>
      <c r="B16" s="32" t="s">
        <v>23</v>
      </c>
      <c r="C16" s="33">
        <v>37950.400000000001</v>
      </c>
      <c r="D16" s="33">
        <v>258.10000000000002</v>
      </c>
      <c r="E16" s="20">
        <f t="shared" si="0"/>
        <v>-37692.300000000003</v>
      </c>
      <c r="F16" s="21">
        <f t="shared" si="1"/>
        <v>0.68009823348370513</v>
      </c>
    </row>
    <row r="17" spans="1:7" ht="15" outlineLevel="1" x14ac:dyDescent="0.2">
      <c r="A17" s="31" t="s">
        <v>24</v>
      </c>
      <c r="B17" s="32" t="s">
        <v>67</v>
      </c>
      <c r="C17" s="33">
        <v>250430.3</v>
      </c>
      <c r="D17" s="33">
        <v>6926.6</v>
      </c>
      <c r="E17" s="20">
        <f t="shared" si="0"/>
        <v>-243503.69999999998</v>
      </c>
      <c r="F17" s="21">
        <f t="shared" si="1"/>
        <v>2.7658793684310568</v>
      </c>
    </row>
    <row r="18" spans="1:7" s="1" customFormat="1" ht="45" x14ac:dyDescent="0.2">
      <c r="A18" s="31" t="s">
        <v>61</v>
      </c>
      <c r="B18" s="32" t="s">
        <v>68</v>
      </c>
      <c r="C18" s="33">
        <v>3200</v>
      </c>
      <c r="D18" s="33">
        <v>0</v>
      </c>
      <c r="E18" s="20">
        <f t="shared" si="0"/>
        <v>-3200</v>
      </c>
      <c r="F18" s="21">
        <f t="shared" si="1"/>
        <v>0</v>
      </c>
    </row>
    <row r="19" spans="1:7" ht="14.25" outlineLevel="1" x14ac:dyDescent="0.2">
      <c r="A19" s="28" t="s">
        <v>25</v>
      </c>
      <c r="B19" s="29" t="s">
        <v>26</v>
      </c>
      <c r="C19" s="30">
        <f>SUM(C20:C23)</f>
        <v>17797.399999999998</v>
      </c>
      <c r="D19" s="30">
        <f>SUM(D20:D23)</f>
        <v>1225.0999999999999</v>
      </c>
      <c r="E19" s="18">
        <f t="shared" si="0"/>
        <v>-16572.3</v>
      </c>
      <c r="F19" s="19">
        <f t="shared" si="1"/>
        <v>6.883589737826874</v>
      </c>
    </row>
    <row r="20" spans="1:7" ht="15" outlineLevel="1" x14ac:dyDescent="0.2">
      <c r="A20" s="31" t="s">
        <v>27</v>
      </c>
      <c r="B20" s="32" t="s">
        <v>28</v>
      </c>
      <c r="C20" s="33">
        <v>1546.8</v>
      </c>
      <c r="D20" s="33">
        <v>141.30000000000001</v>
      </c>
      <c r="E20" s="20">
        <f t="shared" si="0"/>
        <v>-1405.5</v>
      </c>
      <c r="F20" s="21">
        <f t="shared" si="1"/>
        <v>9.13498836307215</v>
      </c>
    </row>
    <row r="21" spans="1:7" ht="30" outlineLevel="1" x14ac:dyDescent="0.2">
      <c r="A21" s="31" t="s">
        <v>62</v>
      </c>
      <c r="B21" s="32" t="s">
        <v>63</v>
      </c>
      <c r="C21" s="33">
        <v>7038.6</v>
      </c>
      <c r="D21" s="33">
        <v>556.79999999999995</v>
      </c>
      <c r="E21" s="20">
        <f t="shared" si="0"/>
        <v>-6481.8</v>
      </c>
      <c r="F21" s="21">
        <f t="shared" si="1"/>
        <v>7.910664052510441</v>
      </c>
    </row>
    <row r="22" spans="1:7" ht="15" outlineLevel="1" x14ac:dyDescent="0.2">
      <c r="A22" s="31" t="s">
        <v>29</v>
      </c>
      <c r="B22" s="32" t="s">
        <v>30</v>
      </c>
      <c r="C22" s="33">
        <v>5156.3999999999996</v>
      </c>
      <c r="D22" s="33">
        <v>0</v>
      </c>
      <c r="E22" s="20">
        <f t="shared" si="0"/>
        <v>-5156.3999999999996</v>
      </c>
      <c r="F22" s="21">
        <f t="shared" si="1"/>
        <v>0</v>
      </c>
    </row>
    <row r="23" spans="1:7" s="1" customFormat="1" ht="15" outlineLevel="1" x14ac:dyDescent="0.2">
      <c r="A23" s="31" t="s">
        <v>31</v>
      </c>
      <c r="B23" s="32" t="s">
        <v>32</v>
      </c>
      <c r="C23" s="33">
        <v>4055.6</v>
      </c>
      <c r="D23" s="33">
        <v>527</v>
      </c>
      <c r="E23" s="20">
        <f t="shared" si="0"/>
        <v>-3528.6</v>
      </c>
      <c r="F23" s="21">
        <v>0</v>
      </c>
    </row>
    <row r="24" spans="1:7" s="1" customFormat="1" ht="28.5" x14ac:dyDescent="0.2">
      <c r="A24" s="28" t="s">
        <v>33</v>
      </c>
      <c r="B24" s="29" t="s">
        <v>34</v>
      </c>
      <c r="C24" s="30">
        <f>SUM(C25:C25)</f>
        <v>242353.1</v>
      </c>
      <c r="D24" s="30">
        <f>SUM(D25:D25)</f>
        <v>0</v>
      </c>
      <c r="E24" s="18">
        <f t="shared" si="0"/>
        <v>-242353.1</v>
      </c>
      <c r="F24" s="19">
        <f t="shared" si="1"/>
        <v>0</v>
      </c>
    </row>
    <row r="25" spans="1:7" s="1" customFormat="1" ht="30" outlineLevel="1" x14ac:dyDescent="0.2">
      <c r="A25" s="31" t="s">
        <v>35</v>
      </c>
      <c r="B25" s="32" t="s">
        <v>36</v>
      </c>
      <c r="C25" s="33">
        <v>242353.1</v>
      </c>
      <c r="D25" s="33">
        <v>0</v>
      </c>
      <c r="E25" s="20">
        <f t="shared" si="0"/>
        <v>-242353.1</v>
      </c>
      <c r="F25" s="21">
        <f t="shared" si="1"/>
        <v>0</v>
      </c>
    </row>
    <row r="26" spans="1:7" s="1" customFormat="1" ht="28.5" x14ac:dyDescent="0.2">
      <c r="A26" s="28" t="s">
        <v>37</v>
      </c>
      <c r="B26" s="29" t="s">
        <v>38</v>
      </c>
      <c r="C26" s="30">
        <f>SUM(C27:C28)</f>
        <v>692379.9</v>
      </c>
      <c r="D26" s="30">
        <f>SUM(D27:D28)</f>
        <v>72778.8</v>
      </c>
      <c r="E26" s="18">
        <f t="shared" si="0"/>
        <v>-619601.1</v>
      </c>
      <c r="F26" s="19">
        <f t="shared" si="1"/>
        <v>10.511396994626795</v>
      </c>
      <c r="G26" s="2"/>
    </row>
    <row r="27" spans="1:7" ht="45" outlineLevel="1" x14ac:dyDescent="0.2">
      <c r="A27" s="31" t="s">
        <v>39</v>
      </c>
      <c r="B27" s="32" t="s">
        <v>40</v>
      </c>
      <c r="C27" s="33">
        <v>623100.6</v>
      </c>
      <c r="D27" s="33">
        <v>67659.5</v>
      </c>
      <c r="E27" s="20">
        <f t="shared" si="0"/>
        <v>-555441.1</v>
      </c>
      <c r="F27" s="21">
        <f t="shared" si="1"/>
        <v>10.858519475025382</v>
      </c>
    </row>
    <row r="28" spans="1:7" s="1" customFormat="1" ht="15" outlineLevel="1" x14ac:dyDescent="0.2">
      <c r="A28" s="31" t="s">
        <v>41</v>
      </c>
      <c r="B28" s="32" t="s">
        <v>42</v>
      </c>
      <c r="C28" s="33">
        <v>69279.3</v>
      </c>
      <c r="D28" s="33">
        <v>5119.3</v>
      </c>
      <c r="E28" s="20">
        <f t="shared" si="0"/>
        <v>-64160</v>
      </c>
      <c r="F28" s="21">
        <f t="shared" si="1"/>
        <v>7.389364499929993</v>
      </c>
    </row>
    <row r="29" spans="1:7" ht="14.25" outlineLevel="1" x14ac:dyDescent="0.2">
      <c r="A29" s="28" t="s">
        <v>64</v>
      </c>
      <c r="B29" s="29" t="s">
        <v>69</v>
      </c>
      <c r="C29" s="30">
        <f>C30</f>
        <v>7353.5</v>
      </c>
      <c r="D29" s="30">
        <f>D30</f>
        <v>1444.5</v>
      </c>
      <c r="E29" s="18">
        <f t="shared" si="0"/>
        <v>-5909</v>
      </c>
      <c r="F29" s="19">
        <f t="shared" si="1"/>
        <v>19.64370707826205</v>
      </c>
    </row>
    <row r="30" spans="1:7" s="1" customFormat="1" ht="15" outlineLevel="1" x14ac:dyDescent="0.2">
      <c r="A30" s="31" t="s">
        <v>65</v>
      </c>
      <c r="B30" s="32" t="s">
        <v>66</v>
      </c>
      <c r="C30" s="33">
        <v>7353.5</v>
      </c>
      <c r="D30" s="33">
        <v>1444.5</v>
      </c>
      <c r="E30" s="20">
        <f t="shared" si="0"/>
        <v>-5909</v>
      </c>
      <c r="F30" s="21">
        <f t="shared" si="1"/>
        <v>19.64370707826205</v>
      </c>
    </row>
    <row r="31" spans="1:7" s="1" customFormat="1" ht="14.25" x14ac:dyDescent="0.2">
      <c r="A31" s="28" t="s">
        <v>43</v>
      </c>
      <c r="B31" s="29" t="s">
        <v>44</v>
      </c>
      <c r="C31" s="30">
        <f>SUM(C32:C37)</f>
        <v>523014.1</v>
      </c>
      <c r="D31" s="30">
        <f>SUM(D32:D37)</f>
        <v>163679.1</v>
      </c>
      <c r="E31" s="18">
        <f t="shared" si="0"/>
        <v>-359335</v>
      </c>
      <c r="F31" s="19">
        <f t="shared" si="1"/>
        <v>31.295351310796406</v>
      </c>
    </row>
    <row r="32" spans="1:7" ht="45" outlineLevel="1" x14ac:dyDescent="0.2">
      <c r="A32" s="31" t="s">
        <v>45</v>
      </c>
      <c r="B32" s="32" t="s">
        <v>46</v>
      </c>
      <c r="C32" s="33">
        <v>214734.8</v>
      </c>
      <c r="D32" s="33">
        <v>98574.5</v>
      </c>
      <c r="E32" s="20">
        <f t="shared" si="0"/>
        <v>-116160.29999999999</v>
      </c>
      <c r="F32" s="21">
        <f t="shared" si="1"/>
        <v>45.905228216385979</v>
      </c>
    </row>
    <row r="33" spans="1:6" ht="45" outlineLevel="1" x14ac:dyDescent="0.2">
      <c r="A33" s="31" t="s">
        <v>70</v>
      </c>
      <c r="B33" s="32" t="s">
        <v>71</v>
      </c>
      <c r="C33" s="33">
        <v>302693.90000000002</v>
      </c>
      <c r="D33" s="33">
        <v>65000</v>
      </c>
      <c r="E33" s="20">
        <f t="shared" si="0"/>
        <v>-237693.90000000002</v>
      </c>
      <c r="F33" s="21">
        <f t="shared" si="1"/>
        <v>21.473838752614437</v>
      </c>
    </row>
    <row r="34" spans="1:6" ht="30" outlineLevel="1" x14ac:dyDescent="0.2">
      <c r="A34" s="31" t="s">
        <v>47</v>
      </c>
      <c r="B34" s="32" t="s">
        <v>48</v>
      </c>
      <c r="C34" s="33">
        <v>40</v>
      </c>
      <c r="D34" s="33">
        <v>0</v>
      </c>
      <c r="E34" s="20">
        <f t="shared" si="0"/>
        <v>-40</v>
      </c>
      <c r="F34" s="21">
        <f t="shared" si="1"/>
        <v>0</v>
      </c>
    </row>
    <row r="35" spans="1:6" ht="15" outlineLevel="1" x14ac:dyDescent="0.2">
      <c r="A35" s="31" t="s">
        <v>49</v>
      </c>
      <c r="B35" s="32" t="s">
        <v>50</v>
      </c>
      <c r="C35" s="33">
        <v>56.3</v>
      </c>
      <c r="D35" s="33">
        <v>0</v>
      </c>
      <c r="E35" s="20">
        <f t="shared" si="0"/>
        <v>-56.3</v>
      </c>
      <c r="F35" s="21">
        <f t="shared" si="1"/>
        <v>0</v>
      </c>
    </row>
    <row r="36" spans="1:6" ht="15" outlineLevel="1" x14ac:dyDescent="0.2">
      <c r="A36" s="31" t="s">
        <v>51</v>
      </c>
      <c r="B36" s="32" t="s">
        <v>52</v>
      </c>
      <c r="C36" s="33">
        <v>489.1</v>
      </c>
      <c r="D36" s="33">
        <v>104.6</v>
      </c>
      <c r="E36" s="20">
        <f t="shared" si="0"/>
        <v>-384.5</v>
      </c>
      <c r="F36" s="21">
        <f t="shared" si="1"/>
        <v>21.386219586996521</v>
      </c>
    </row>
    <row r="37" spans="1:6" ht="15" outlineLevel="1" x14ac:dyDescent="0.2">
      <c r="A37" s="31" t="s">
        <v>72</v>
      </c>
      <c r="B37" s="32" t="s">
        <v>73</v>
      </c>
      <c r="C37" s="33">
        <v>5000</v>
      </c>
      <c r="D37" s="33">
        <v>0</v>
      </c>
      <c r="E37" s="20">
        <f t="shared" si="0"/>
        <v>-5000</v>
      </c>
      <c r="F37" s="21">
        <f t="shared" si="1"/>
        <v>0</v>
      </c>
    </row>
    <row r="38" spans="1:6" s="1" customFormat="1" ht="14.25" outlineLevel="1" x14ac:dyDescent="0.2">
      <c r="A38" s="34" t="s">
        <v>53</v>
      </c>
      <c r="B38" s="35"/>
      <c r="C38" s="36">
        <f>C6+C15+C19+C24+C26+C29+C31</f>
        <v>2170531.5</v>
      </c>
      <c r="D38" s="36">
        <f>D6+D15+D19+D24+D26+D29+D31</f>
        <v>290322.80000000005</v>
      </c>
      <c r="E38" s="18">
        <f>D38-C38</f>
        <v>-1880208.7</v>
      </c>
      <c r="F38" s="19">
        <f t="shared" si="1"/>
        <v>13.375654764743109</v>
      </c>
    </row>
    <row r="39" spans="1:6" s="1" customFormat="1" ht="14.25" outlineLevel="1" x14ac:dyDescent="0.2">
      <c r="A39" s="22"/>
      <c r="B39" s="23"/>
      <c r="C39" s="24"/>
      <c r="D39" s="24"/>
      <c r="E39" s="25"/>
      <c r="F39" s="26"/>
    </row>
    <row r="40" spans="1:6" s="7" customFormat="1" ht="36.75" customHeight="1" outlineLevel="1" x14ac:dyDescent="0.25">
      <c r="A40" s="45" t="s">
        <v>77</v>
      </c>
      <c r="B40" s="45"/>
      <c r="C40" s="27"/>
      <c r="D40" s="27"/>
      <c r="E40" s="46" t="s">
        <v>78</v>
      </c>
      <c r="F40" s="46"/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44" t="s">
        <v>74</v>
      </c>
      <c r="B42" s="44"/>
      <c r="C42" s="44"/>
      <c r="D42" s="44"/>
      <c r="E42" s="44"/>
      <c r="F42" s="44"/>
    </row>
    <row r="43" spans="1:6" ht="12.75" customHeight="1" x14ac:dyDescent="0.2">
      <c r="A43" s="37" t="s">
        <v>60</v>
      </c>
      <c r="B43" s="38"/>
      <c r="C43" s="39"/>
      <c r="D43" s="40"/>
      <c r="E43" s="37"/>
      <c r="F43" s="37"/>
    </row>
    <row r="44" spans="1:6" ht="12.75" customHeight="1" x14ac:dyDescent="0.2">
      <c r="A44" s="37"/>
      <c r="B44" s="38"/>
      <c r="C44" s="39"/>
      <c r="D44" s="40"/>
      <c r="E44" s="37"/>
      <c r="F44" s="37"/>
    </row>
    <row r="45" spans="1:6" ht="12.75" customHeight="1" x14ac:dyDescent="0.2">
      <c r="A45" s="37"/>
      <c r="B45" s="38"/>
      <c r="C45" s="39"/>
      <c r="D45" s="40"/>
      <c r="E45" s="37"/>
      <c r="F45" s="37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2019-11-26T10:21:54Z</cp:lastPrinted>
  <dcterms:created xsi:type="dcterms:W3CDTF">2017-06-16T05:03:32Z</dcterms:created>
  <dcterms:modified xsi:type="dcterms:W3CDTF">2020-03-20T10:29:10Z</dcterms:modified>
</cp:coreProperties>
</file>